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agcmsthlm-my.sharepoint.com/personal/eva_reman_agcm_se/Documents/Skrivbordet/"/>
    </mc:Choice>
  </mc:AlternateContent>
  <xr:revisionPtr revIDLastSave="0" documentId="14_{741175E4-9DFE-4942-851A-E105E0B7D0D3}" xr6:coauthVersionLast="47" xr6:coauthVersionMax="47" xr10:uidLastSave="{00000000-0000-0000-0000-000000000000}"/>
  <bookViews>
    <workbookView xWindow="3420" yWindow="2700" windowWidth="21630" windowHeight="11250" xr2:uid="{C5C0B1E7-F138-4011-9ABE-61C8E8908879}"/>
  </bookViews>
  <sheets>
    <sheet name="Asia Dividend PAIs Sw" sheetId="5" r:id="rId1"/>
    <sheet name="Asia Dividend PAIs Eng"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J9" i="5"/>
  <c r="J8" i="5"/>
  <c r="J7" i="5"/>
  <c r="J6" i="5"/>
  <c r="J5" i="5"/>
</calcChain>
</file>

<file path=xl/sharedStrings.xml><?xml version="1.0" encoding="utf-8"?>
<sst xmlns="http://schemas.openxmlformats.org/spreadsheetml/2006/main" count="136" uniqueCount="124">
  <si>
    <t>Indikatorer för huvudsakliga negativa konsekvenser</t>
  </si>
  <si>
    <t>Utsläpp av växthusgaser</t>
  </si>
  <si>
    <t xml:space="preserve">1. Utsläpp av växthusgaser </t>
  </si>
  <si>
    <t>Scope 1 växthusgasutsläpp</t>
  </si>
  <si>
    <t>Negativ hållbarhetsindikator</t>
  </si>
  <si>
    <t>Mått</t>
  </si>
  <si>
    <t>Förklaringar, vidtagna åtgärder och planerade mål för kommande period.</t>
  </si>
  <si>
    <t>Scope 2 växthusgasutsläpp</t>
  </si>
  <si>
    <t>Scope 3 växthusgasutsläpp</t>
  </si>
  <si>
    <t>Total mängd växthustgasutsläpp</t>
  </si>
  <si>
    <t>2. Koldioxidavtryck</t>
  </si>
  <si>
    <t>3. Investeringens växthusgasintensitet</t>
  </si>
  <si>
    <t>4. Exponering mot företag verksamma inom sektorn för fossila bränslen</t>
  </si>
  <si>
    <t>Sociala förhållanden</t>
  </si>
  <si>
    <t>10. Brott mot UNGC:s och OEDC:s riktlinjer för multinationella företag</t>
  </si>
  <si>
    <t>14. Exponering mot kontroversiella vapen</t>
  </si>
  <si>
    <t>Adverse sustainability indicator</t>
  </si>
  <si>
    <t>Metric</t>
  </si>
  <si>
    <t>Explanation, actions taken, and planned for and targets set for the next reference period</t>
  </si>
  <si>
    <t>Greenhouse gas emissions</t>
  </si>
  <si>
    <t>1. GHG emissions</t>
  </si>
  <si>
    <t>Scope 1 GHG emissions</t>
  </si>
  <si>
    <t>Scope 2 GHG emissions</t>
  </si>
  <si>
    <t>Scope 3 GHG emissions</t>
  </si>
  <si>
    <t>Total GHG emissions</t>
  </si>
  <si>
    <t>2. Carbon footprint</t>
  </si>
  <si>
    <t>Carbon footprint</t>
  </si>
  <si>
    <t>3. GHG intesity of investee companies</t>
  </si>
  <si>
    <t>GHG intensity of investee companies</t>
  </si>
  <si>
    <t>Social and employee matters</t>
  </si>
  <si>
    <t>10. Violations of UN Global Compact principles and OECD Guidelines for Multinational Enterprises</t>
  </si>
  <si>
    <t>Share of investees which have been involved  in violations of the UNGC principles of OECD Guidelines for Multinational Enterprises</t>
  </si>
  <si>
    <t>14. Exposure to controversial weapons anti-personal mines, cluster munitions, chemical weapons and biological weapons)</t>
  </si>
  <si>
    <t>Share of investments in investee companies involved in the manufacture or selling of controversial weapons</t>
  </si>
  <si>
    <t>År 2022</t>
  </si>
  <si>
    <t>Tabell 1   Indikatorer för huvudsakliga negativa konsekvenser</t>
  </si>
  <si>
    <t>Koldioxidavtryck</t>
  </si>
  <si>
    <t>Investeringens växthusgasintensitet</t>
  </si>
  <si>
    <t>Andel av investeringar verksamma inom sektorn för fossila bränslen</t>
  </si>
  <si>
    <t>Andel av investeringar i företag som har varit inblandade i överträdelser av principerna i FN:s och OECD:s riktlinjer för multinationella företag.</t>
  </si>
  <si>
    <t>Andel investeringar i företag  som är involverade i tillverkning eller försäljning av kontroversiella vapen.</t>
  </si>
  <si>
    <t>Vi monitorerar företagens utveckling på</t>
  </si>
  <si>
    <t xml:space="preserve">området och det ingår i våra övervägande </t>
  </si>
  <si>
    <t>om vi kan vara investerade i bolaget.</t>
  </si>
  <si>
    <t>Vi förväntar oss att alla företag vi investerar i arbetar med att minska sina växthusgasutsläpp och har en plan för att kraftigt reducera dem.</t>
  </si>
  <si>
    <t>Vi investerar inte i bolag som är verksamma inom fossila bränslen. Ifall företag har &gt;5% av försäljning eller produktion från fossila bränslen skall de exkluderas.</t>
  </si>
  <si>
    <t>Bolag verksamma inom kontroversiella vapen exkluderas.</t>
  </si>
  <si>
    <t>Vi förväntar oss att alla bolag vi investerar i lever upp till FN:s globala överenskommelser och OECD:s riktlinjer för multinationella företag. Om överträdelser sker ska AGCM engagera sig för påverkan i positiv riktning, alternativt exkludera.</t>
  </si>
  <si>
    <t xml:space="preserve">AGCM Fund - Asia Dividend Sub-Fund, LEI 5299005XMQP4HD2W4K13, beaktar huvudsakliga negativa konsekvenser av sina investeringsbesluts påverkan på hållbarhetsfaktorer.                      </t>
  </si>
  <si>
    <t>Table 1  Indicators for Principal Adverse Impacts</t>
  </si>
  <si>
    <t>Indicators for Principle Adverse Impacts</t>
  </si>
  <si>
    <t>Year 2022</t>
  </si>
  <si>
    <t>AGCM Fund - Asia Dividend sub-fund, LEI 5299005XMQP4HD2W4K13,, considers Prinicpal Adverse Impacts of investment decisions on sustainability factors.</t>
  </si>
  <si>
    <t>We expect that all companies we invest in work to reduce green house gas emissions and have a plan to reduce them significantly.</t>
  </si>
  <si>
    <t xml:space="preserve">We monitor the investee companies' progress </t>
  </si>
  <si>
    <t>regarding emissions and it is part of our</t>
  </si>
  <si>
    <t xml:space="preserve"> consideration if continuing to be invested.</t>
  </si>
  <si>
    <t>We don't invest in companies active within fossil fues. If a company has &gt;5% of revenue or production from fossil fuels it will be excluded.</t>
  </si>
  <si>
    <t>We expect that all companies we invest in adhere to the UNGC principles and OECD Guidelines for Multinational Enterprises.</t>
  </si>
  <si>
    <t>Companies active with controversial weapons are excluded.</t>
  </si>
  <si>
    <t>Year 2023</t>
  </si>
  <si>
    <t>Change</t>
  </si>
  <si>
    <t>År 2023</t>
  </si>
  <si>
    <t>Förändring</t>
  </si>
  <si>
    <t>Den här redogörelsen av principiella negativa konsekvenser för hållbarhetsfaktorer omfattar perioden 1 januari - 31 december 2023.</t>
  </si>
  <si>
    <t>This account of principal adverse impacts on sustainability factors comprise the period 1 January - 31 December 2023.</t>
  </si>
  <si>
    <t>100% (100)</t>
  </si>
  <si>
    <t>Täckningsgrad av investeringar 2023 (22)</t>
  </si>
  <si>
    <t>Coverage of investee companies 2023 (22)</t>
  </si>
  <si>
    <t>86,6% (89)</t>
  </si>
  <si>
    <t>17.5976 tCO2e</t>
  </si>
  <si>
    <t>396.2885 tCO2e</t>
  </si>
  <si>
    <t>385.5777 tCO2e</t>
  </si>
  <si>
    <t>798.6687 tCO2e</t>
  </si>
  <si>
    <t>94,4677 tCO2e/ EUR m investerat</t>
  </si>
  <si>
    <t>89,8488 tCO2e/     EUR m intäkter</t>
  </si>
  <si>
    <t>396,2885 tCO2e</t>
  </si>
  <si>
    <t>798,6687 tCO2e</t>
  </si>
  <si>
    <t>17,5976 tCO2e</t>
  </si>
  <si>
    <t>29,5397 tCO2e</t>
  </si>
  <si>
    <t>446,8223 tCO2e</t>
  </si>
  <si>
    <t>261,6751 tCOe</t>
  </si>
  <si>
    <t>721,1122 tCO2e</t>
  </si>
  <si>
    <t>87,1956 tCO2e/      EUR m intäkter</t>
  </si>
  <si>
    <t>86,6% (86)</t>
  </si>
  <si>
    <t>94.4677 tCO2e/ EUR m invested</t>
  </si>
  <si>
    <t>89.8488 tCO2e/     EUR m revenue</t>
  </si>
  <si>
    <t>2.00%</t>
  </si>
  <si>
    <t>29.5397 tCO2e</t>
  </si>
  <si>
    <t>446.8223 tCO2e</t>
  </si>
  <si>
    <t>261.6751 tCOe</t>
  </si>
  <si>
    <t>721.1122 tCO2e</t>
  </si>
  <si>
    <t>87.8123 tCOe EUR m invested</t>
  </si>
  <si>
    <t>87.1956 tCO2e/      EUR m revenue</t>
  </si>
  <si>
    <t>2.16%</t>
  </si>
  <si>
    <t>87,8123 tCOe/ EUR m investerat</t>
  </si>
  <si>
    <t xml:space="preserve"> 11.9 tCO2e</t>
  </si>
  <si>
    <t xml:space="preserve"> 50.5 tCO2e</t>
  </si>
  <si>
    <t xml:space="preserve"> -122.7 tCO2e</t>
  </si>
  <si>
    <t xml:space="preserve"> -77.5 tCO2e</t>
  </si>
  <si>
    <t>-6.6 tCO2e /EUR m investerat</t>
  </si>
  <si>
    <t>-2.6 tCO2e/ EUR m intäkter</t>
  </si>
  <si>
    <t>0,16%</t>
  </si>
  <si>
    <t xml:space="preserve"> 11,9 tCO2e</t>
  </si>
  <si>
    <t xml:space="preserve"> 50,5 tCO2e</t>
  </si>
  <si>
    <t xml:space="preserve"> -122,7 tCO2e</t>
  </si>
  <si>
    <t xml:space="preserve"> -77,5 tCO2e</t>
  </si>
  <si>
    <t>-6,6 tCO2e /EUR m investerat</t>
  </si>
  <si>
    <t>-2,6 tCO2e/ EUR m intäkter</t>
  </si>
  <si>
    <t>0.16%</t>
  </si>
  <si>
    <t>Discussion of changes in Principal Adverse Indicators compared to the previous year:</t>
  </si>
  <si>
    <t>change in the composition of the fund's holdings. Some industries have higher overall emssions related to their activities as part of the nature of their business. The mix of direct versus indirect emissions also varies. Any change</t>
  </si>
  <si>
    <t xml:space="preserve">The majority of investee companies are showing a declining trend in emissions of Greenhouse gases year-over-year. The aggregated values for the individual metrics may nonetheless increase. This is mainly attributable to a </t>
  </si>
  <si>
    <t>Redogörelse av förändring i Principal Adverse Indicators jämfört med föregående år:</t>
  </si>
  <si>
    <t xml:space="preserve">Den övervägande delen av fondens innehav visar en nedåtgående trend i utsläpp av växthusgaser jämfört med året innan. De totala utsläppsvärdena för individuella indikatorer kan emellertid fortfarande öka. </t>
  </si>
  <si>
    <t xml:space="preserve">Det beror huvudsakligen på en förändring i sammansättningen av  fondens innehav. Utsläppen från olika industrier skiljer sig åt beroende på verksamhetens karaktär. Fördelningen på direkta och indirekta utsläpp </t>
  </si>
  <si>
    <t>4. Share of investments in companies active within fossil fuels</t>
  </si>
  <si>
    <t>varierar också. En förändring i sammasättningen av bolag i olika branscher i fonden har således en direkt inverkan på utsläppen av växthusgaser. I en jämförelse med föregående år har Asia Dividend Fund</t>
  </si>
  <si>
    <t>nedåtgående utsläpp av växthusgaser i absoluta termer.</t>
  </si>
  <si>
    <t>in the composition of the investee companies will therefore have a direct impact. In a year-over-year comparison, Asia Dividend Fund increased its share of holdings in ecommerce companies, which</t>
  </si>
  <si>
    <t>ökat sin andel i bolag inom e-handel, vilket har haft en negativ påverkan på Scope 1, direkta utsläpp av växthusgaser som följd av ökad transportverksamhet. Fonden har haft en relativt högre andel</t>
  </si>
  <si>
    <t>had a negative effect on the Scope 1 direct emissions of greenhouse gases due to increase transportation services. The fund has held a comparatively larger share of telcom operators</t>
  </si>
  <si>
    <t>which has led to higher scope 2 indirect emissions as a function of their leased communication infrastructure equipment, albeit the majority of them reporting declining absolut indirect GHG emissions.</t>
  </si>
  <si>
    <t xml:space="preserve">av telekomoperatörer med jämförelsevis högre indirekta, scope 2, utsläpp av växthusgaser i sina leasade kommunikationsförbindelser vilket har påverakt negativt, även om majoriteten av dem  visar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</si>
</sst>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 x14ac:knownFonts="1">
    <font>
      <sz val="11"/>
      <color theme="1"/>
      <name val="Calibri"/>
      <family val="2"/>
      <scheme val="minor"/>
    </font>
    <font>
      <b/>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9">
    <xf numFmtId="0" fontId="0" fillId="0" borderId="0" xfId="0"/>
    <xf numFmtId="0" fontId="1" fillId="0" borderId="0" xfId="0" applyFont="1"/>
    <xf numFmtId="0" fontId="0" fillId="0" borderId="1" xfId="0" applyBorder="1" applyAlignment="1">
      <alignment vertical="top"/>
    </xf>
    <xf numFmtId="0" fontId="0" fillId="0" borderId="1" xfId="0" applyBorder="1" applyAlignment="1">
      <alignment vertical="top" wrapText="1"/>
    </xf>
    <xf numFmtId="9" fontId="0" fillId="0" borderId="1" xfId="0" applyNumberFormat="1" applyBorder="1" applyAlignment="1">
      <alignment vertical="top"/>
    </xf>
    <xf numFmtId="10" fontId="0" fillId="0" borderId="1" xfId="0" applyNumberFormat="1" applyBorder="1" applyAlignment="1">
      <alignment vertical="top"/>
    </xf>
    <xf numFmtId="9" fontId="0" fillId="0" borderId="3" xfId="0" applyNumberFormat="1" applyBorder="1" applyAlignment="1">
      <alignment vertical="top"/>
    </xf>
    <xf numFmtId="0" fontId="0" fillId="0" borderId="4" xfId="0" applyBorder="1" applyAlignment="1">
      <alignment vertical="top" wrapText="1"/>
    </xf>
    <xf numFmtId="0" fontId="0" fillId="0" borderId="4" xfId="0" applyBorder="1" applyAlignment="1">
      <alignment vertical="top"/>
    </xf>
    <xf numFmtId="0" fontId="0" fillId="0" borderId="5" xfId="0" applyBorder="1" applyAlignment="1">
      <alignment vertical="top" wrapText="1"/>
    </xf>
    <xf numFmtId="0" fontId="0" fillId="0" borderId="0" xfId="0" applyAlignment="1">
      <alignment horizontal="right"/>
    </xf>
    <xf numFmtId="164" fontId="0" fillId="0" borderId="1" xfId="0" applyNumberFormat="1" applyBorder="1" applyAlignment="1">
      <alignment horizontal="right" vertical="top"/>
    </xf>
    <xf numFmtId="0" fontId="0" fillId="0" borderId="5" xfId="0" applyBorder="1" applyAlignment="1">
      <alignment vertical="top"/>
    </xf>
    <xf numFmtId="0" fontId="0" fillId="0" borderId="2" xfId="0" applyBorder="1" applyAlignment="1">
      <alignment vertical="top"/>
    </xf>
    <xf numFmtId="0" fontId="0" fillId="2" borderId="1" xfId="0" applyFill="1" applyBorder="1" applyAlignment="1">
      <alignment wrapText="1"/>
    </xf>
    <xf numFmtId="0" fontId="0" fillId="2" borderId="1" xfId="0" applyFill="1" applyBorder="1"/>
    <xf numFmtId="0" fontId="0" fillId="2" borderId="3" xfId="0" applyFill="1" applyBorder="1" applyAlignment="1">
      <alignment wrapText="1"/>
    </xf>
    <xf numFmtId="164" fontId="0" fillId="0" borderId="1" xfId="0" applyNumberFormat="1" applyBorder="1" applyAlignment="1">
      <alignment horizontal="right"/>
    </xf>
    <xf numFmtId="9" fontId="0" fillId="0" borderId="3" xfId="0" applyNumberFormat="1" applyBorder="1" applyAlignment="1">
      <alignment horizontal="right" vertical="top"/>
    </xf>
    <xf numFmtId="9" fontId="2" fillId="0" borderId="1" xfId="0" applyNumberFormat="1" applyFont="1" applyBorder="1" applyAlignment="1">
      <alignment vertical="top"/>
    </xf>
    <xf numFmtId="0" fontId="0" fillId="2" borderId="1" xfId="0" applyFill="1" applyBorder="1" applyAlignment="1">
      <alignment horizontal="right"/>
    </xf>
    <xf numFmtId="0" fontId="0" fillId="0" borderId="3" xfId="0" applyBorder="1" applyAlignment="1">
      <alignment horizontal="right" vertical="top"/>
    </xf>
    <xf numFmtId="0" fontId="0" fillId="0" borderId="3" xfId="0" applyBorder="1" applyAlignment="1">
      <alignment horizontal="right" vertical="top" wrapText="1"/>
    </xf>
    <xf numFmtId="0" fontId="2" fillId="0" borderId="3" xfId="0" applyFont="1" applyBorder="1" applyAlignment="1">
      <alignment horizontal="right" vertical="top"/>
    </xf>
    <xf numFmtId="0" fontId="2" fillId="0" borderId="3" xfId="0" applyFont="1" applyBorder="1" applyAlignment="1">
      <alignment horizontal="right" vertical="top" wrapText="1"/>
    </xf>
    <xf numFmtId="9" fontId="2" fillId="0" borderId="3" xfId="0" applyNumberFormat="1" applyFont="1" applyBorder="1" applyAlignment="1">
      <alignment horizontal="right" vertical="top"/>
    </xf>
    <xf numFmtId="10" fontId="2" fillId="0" borderId="1" xfId="0" applyNumberFormat="1" applyFont="1" applyBorder="1" applyAlignment="1">
      <alignment horizontal="right" vertical="top"/>
    </xf>
    <xf numFmtId="9" fontId="2" fillId="0" borderId="1" xfId="0" applyNumberFormat="1" applyFont="1" applyBorder="1" applyAlignment="1">
      <alignment horizontal="right" vertical="top"/>
    </xf>
    <xf numFmtId="0" fontId="2" fillId="0" borderId="0" xfId="0" applyFont="1" applyAlignment="1">
      <alignment horizontal="right"/>
    </xf>
    <xf numFmtId="0" fontId="0" fillId="0" borderId="1" xfId="0" applyBorder="1" applyAlignment="1">
      <alignment horizontal="right" vertical="top"/>
    </xf>
    <xf numFmtId="0" fontId="2" fillId="2" borderId="3" xfId="0" applyFont="1" applyFill="1" applyBorder="1" applyAlignment="1">
      <alignment horizontal="right"/>
    </xf>
    <xf numFmtId="0" fontId="2" fillId="0" borderId="1" xfId="0" applyFont="1" applyBorder="1" applyAlignment="1">
      <alignment horizontal="right" vertical="top"/>
    </xf>
    <xf numFmtId="165" fontId="0" fillId="0" borderId="1" xfId="0" applyNumberFormat="1" applyBorder="1" applyAlignment="1">
      <alignment horizontal="right" vertical="top"/>
    </xf>
    <xf numFmtId="0" fontId="0" fillId="0" borderId="1" xfId="0" applyBorder="1" applyAlignment="1">
      <alignment horizontal="right" vertical="top" wrapText="1"/>
    </xf>
    <xf numFmtId="9" fontId="2" fillId="0" borderId="3" xfId="0" applyNumberFormat="1" applyFont="1" applyBorder="1" applyAlignment="1">
      <alignment vertical="top"/>
    </xf>
    <xf numFmtId="0" fontId="2" fillId="0" borderId="3" xfId="0" quotePrefix="1" applyFont="1" applyBorder="1" applyAlignment="1">
      <alignment horizontal="right" vertical="top" wrapText="1"/>
    </xf>
    <xf numFmtId="164" fontId="2" fillId="0" borderId="1" xfId="0" quotePrefix="1" applyNumberFormat="1" applyFont="1" applyBorder="1" applyAlignment="1">
      <alignment horizontal="right" vertical="top"/>
    </xf>
    <xf numFmtId="0" fontId="2" fillId="0" borderId="0" xfId="0" applyFont="1"/>
    <xf numFmtId="0" fontId="0" fillId="2" borderId="1" xfId="0"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92EC-B5A6-4CD4-8B71-2DE9537EF52B}">
  <dimension ref="A1:J21"/>
  <sheetViews>
    <sheetView tabSelected="1" workbookViewId="0">
      <selection activeCell="D20" sqref="D20"/>
    </sheetView>
  </sheetViews>
  <sheetFormatPr defaultRowHeight="15" x14ac:dyDescent="0.25"/>
  <cols>
    <col min="1" max="1" width="28.28515625" customWidth="1"/>
    <col min="2" max="2" width="24.7109375" customWidth="1"/>
    <col min="3" max="3" width="30.140625" customWidth="1"/>
    <col min="4" max="6" width="15.7109375" customWidth="1"/>
    <col min="7" max="7" width="16.28515625" customWidth="1"/>
    <col min="8" max="8" width="50.42578125" customWidth="1"/>
  </cols>
  <sheetData>
    <row r="1" spans="1:10" ht="15.75" x14ac:dyDescent="0.25">
      <c r="A1" s="1" t="s">
        <v>35</v>
      </c>
    </row>
    <row r="2" spans="1:10" x14ac:dyDescent="0.25">
      <c r="A2" t="s">
        <v>48</v>
      </c>
    </row>
    <row r="3" spans="1:10" x14ac:dyDescent="0.25">
      <c r="A3" t="s">
        <v>64</v>
      </c>
    </row>
    <row r="4" spans="1:10" ht="52.5" customHeight="1" x14ac:dyDescent="0.25">
      <c r="A4" s="14" t="s">
        <v>0</v>
      </c>
      <c r="B4" s="15" t="s">
        <v>4</v>
      </c>
      <c r="C4" s="15" t="s">
        <v>5</v>
      </c>
      <c r="D4" s="15" t="s">
        <v>34</v>
      </c>
      <c r="E4" s="30" t="s">
        <v>62</v>
      </c>
      <c r="F4" s="30" t="s">
        <v>63</v>
      </c>
      <c r="G4" s="16" t="s">
        <v>67</v>
      </c>
      <c r="H4" s="14" t="s">
        <v>6</v>
      </c>
    </row>
    <row r="5" spans="1:10" ht="33.75" customHeight="1" x14ac:dyDescent="0.25">
      <c r="A5" s="2" t="s">
        <v>1</v>
      </c>
      <c r="B5" s="2" t="s">
        <v>2</v>
      </c>
      <c r="C5" s="2" t="s">
        <v>3</v>
      </c>
      <c r="D5" s="2" t="s">
        <v>78</v>
      </c>
      <c r="E5" s="23" t="s">
        <v>79</v>
      </c>
      <c r="F5" s="23" t="s">
        <v>103</v>
      </c>
      <c r="G5" s="6">
        <v>1</v>
      </c>
      <c r="H5" s="9" t="s">
        <v>44</v>
      </c>
      <c r="J5">
        <f>29.53-17.59</f>
        <v>11.940000000000001</v>
      </c>
    </row>
    <row r="6" spans="1:10" x14ac:dyDescent="0.25">
      <c r="A6" s="2"/>
      <c r="B6" s="2"/>
      <c r="C6" s="2" t="s">
        <v>7</v>
      </c>
      <c r="D6" s="2" t="s">
        <v>76</v>
      </c>
      <c r="E6" s="31" t="s">
        <v>80</v>
      </c>
      <c r="F6" s="31" t="s">
        <v>104</v>
      </c>
      <c r="G6" s="4">
        <v>1</v>
      </c>
      <c r="H6" s="13"/>
      <c r="J6">
        <f>446.822-396.288</f>
        <v>50.533999999999992</v>
      </c>
    </row>
    <row r="7" spans="1:10" x14ac:dyDescent="0.25">
      <c r="A7" s="2"/>
      <c r="B7" s="2"/>
      <c r="C7" s="2" t="s">
        <v>8</v>
      </c>
      <c r="D7" s="2" t="s">
        <v>72</v>
      </c>
      <c r="E7" s="31" t="s">
        <v>81</v>
      </c>
      <c r="F7" s="31" t="s">
        <v>105</v>
      </c>
      <c r="G7" s="17" t="s">
        <v>84</v>
      </c>
      <c r="H7" s="13"/>
      <c r="J7">
        <f>262.8-385.57</f>
        <v>-122.76999999999998</v>
      </c>
    </row>
    <row r="8" spans="1:10" x14ac:dyDescent="0.25">
      <c r="A8" s="2"/>
      <c r="B8" s="2"/>
      <c r="C8" s="2" t="s">
        <v>9</v>
      </c>
      <c r="D8" s="2" t="s">
        <v>77</v>
      </c>
      <c r="E8" s="23" t="s">
        <v>82</v>
      </c>
      <c r="F8" s="23" t="s">
        <v>106</v>
      </c>
      <c r="G8" s="17" t="s">
        <v>84</v>
      </c>
      <c r="H8" s="12" t="s">
        <v>41</v>
      </c>
      <c r="J8">
        <f>721.11-798.66</f>
        <v>-77.549999999999955</v>
      </c>
    </row>
    <row r="9" spans="1:10" ht="50.25" customHeight="1" x14ac:dyDescent="0.25">
      <c r="A9" s="2"/>
      <c r="B9" s="2" t="s">
        <v>10</v>
      </c>
      <c r="C9" s="2" t="s">
        <v>36</v>
      </c>
      <c r="D9" s="3" t="s">
        <v>74</v>
      </c>
      <c r="E9" s="24" t="s">
        <v>95</v>
      </c>
      <c r="F9" s="35" t="s">
        <v>107</v>
      </c>
      <c r="G9" s="17" t="s">
        <v>84</v>
      </c>
      <c r="H9" s="12" t="s">
        <v>42</v>
      </c>
      <c r="J9">
        <f>87.81-94.4677</f>
        <v>-6.6576999999999913</v>
      </c>
    </row>
    <row r="10" spans="1:10" ht="42.75" customHeight="1" x14ac:dyDescent="0.25">
      <c r="A10" s="2"/>
      <c r="B10" s="3" t="s">
        <v>11</v>
      </c>
      <c r="C10" s="3" t="s">
        <v>37</v>
      </c>
      <c r="D10" s="3" t="s">
        <v>75</v>
      </c>
      <c r="E10" s="24" t="s">
        <v>83</v>
      </c>
      <c r="F10" s="35" t="s">
        <v>108</v>
      </c>
      <c r="G10" s="17" t="s">
        <v>84</v>
      </c>
      <c r="H10" s="8" t="s">
        <v>43</v>
      </c>
      <c r="J10">
        <f>87.19-89.84</f>
        <v>-2.6500000000000057</v>
      </c>
    </row>
    <row r="11" spans="1:10" ht="69.75" customHeight="1" x14ac:dyDescent="0.25">
      <c r="A11" s="2"/>
      <c r="B11" s="3" t="s">
        <v>12</v>
      </c>
      <c r="C11" s="3" t="s">
        <v>38</v>
      </c>
      <c r="D11" s="4">
        <v>0</v>
      </c>
      <c r="E11" s="25">
        <v>0</v>
      </c>
      <c r="F11" s="34">
        <v>0</v>
      </c>
      <c r="G11" s="18" t="s">
        <v>66</v>
      </c>
      <c r="H11" s="7" t="s">
        <v>45</v>
      </c>
    </row>
    <row r="12" spans="1:10" ht="59.25" customHeight="1" x14ac:dyDescent="0.25">
      <c r="A12" s="2" t="s">
        <v>13</v>
      </c>
      <c r="B12" s="3" t="s">
        <v>14</v>
      </c>
      <c r="C12" s="3" t="s">
        <v>39</v>
      </c>
      <c r="D12" s="5">
        <v>0.02</v>
      </c>
      <c r="E12" s="26">
        <v>2.1600000000000001E-2</v>
      </c>
      <c r="F12" s="36" t="s">
        <v>102</v>
      </c>
      <c r="G12" s="18" t="s">
        <v>66</v>
      </c>
      <c r="H12" s="3" t="s">
        <v>47</v>
      </c>
    </row>
    <row r="13" spans="1:10" ht="59.25" customHeight="1" x14ac:dyDescent="0.25">
      <c r="A13" s="2"/>
      <c r="B13" s="3" t="s">
        <v>15</v>
      </c>
      <c r="C13" s="3" t="s">
        <v>40</v>
      </c>
      <c r="D13" s="4">
        <v>0</v>
      </c>
      <c r="E13" s="27">
        <v>0</v>
      </c>
      <c r="F13" s="19">
        <v>0</v>
      </c>
      <c r="G13" s="18" t="s">
        <v>66</v>
      </c>
      <c r="H13" s="3" t="s">
        <v>46</v>
      </c>
    </row>
    <row r="15" spans="1:10" x14ac:dyDescent="0.25">
      <c r="A15" s="37" t="s">
        <v>113</v>
      </c>
      <c r="E15" s="28"/>
    </row>
    <row r="16" spans="1:10" x14ac:dyDescent="0.25">
      <c r="A16" t="s">
        <v>114</v>
      </c>
      <c r="E16" s="28"/>
    </row>
    <row r="17" spans="1:5" x14ac:dyDescent="0.25">
      <c r="A17" t="s">
        <v>115</v>
      </c>
      <c r="E17" s="10"/>
    </row>
    <row r="18" spans="1:5" x14ac:dyDescent="0.25">
      <c r="A18" t="s">
        <v>117</v>
      </c>
      <c r="D18" s="37"/>
      <c r="E18" s="28"/>
    </row>
    <row r="19" spans="1:5" x14ac:dyDescent="0.25">
      <c r="A19" t="s">
        <v>120</v>
      </c>
      <c r="E19" s="28"/>
    </row>
    <row r="20" spans="1:5" x14ac:dyDescent="0.25">
      <c r="A20" t="s">
        <v>123</v>
      </c>
    </row>
    <row r="21" spans="1:5" x14ac:dyDescent="0.25">
      <c r="A21"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AB013-8E9A-46D9-B8D4-5A7AC14629CE}">
  <dimension ref="A1:H20"/>
  <sheetViews>
    <sheetView workbookViewId="0">
      <selection activeCell="E26" sqref="E26"/>
    </sheetView>
  </sheetViews>
  <sheetFormatPr defaultRowHeight="15" x14ac:dyDescent="0.25"/>
  <cols>
    <col min="1" max="1" width="32.42578125" customWidth="1"/>
    <col min="2" max="2" width="20" customWidth="1"/>
    <col min="3" max="3" width="21.42578125" customWidth="1"/>
    <col min="4" max="6" width="16.140625" customWidth="1"/>
    <col min="7" max="7" width="14.140625" customWidth="1"/>
    <col min="8" max="8" width="42" customWidth="1"/>
  </cols>
  <sheetData>
    <row r="1" spans="1:8" ht="15.75" x14ac:dyDescent="0.25">
      <c r="A1" s="1" t="s">
        <v>49</v>
      </c>
    </row>
    <row r="2" spans="1:8" x14ac:dyDescent="0.25">
      <c r="A2" t="s">
        <v>52</v>
      </c>
    </row>
    <row r="3" spans="1:8" x14ac:dyDescent="0.25">
      <c r="A3" t="s">
        <v>65</v>
      </c>
    </row>
    <row r="4" spans="1:8" ht="57.75" customHeight="1" x14ac:dyDescent="0.25">
      <c r="A4" s="14" t="s">
        <v>50</v>
      </c>
      <c r="B4" s="14" t="s">
        <v>16</v>
      </c>
      <c r="C4" s="15" t="s">
        <v>17</v>
      </c>
      <c r="D4" s="20" t="s">
        <v>51</v>
      </c>
      <c r="E4" s="20" t="s">
        <v>60</v>
      </c>
      <c r="F4" s="20" t="s">
        <v>61</v>
      </c>
      <c r="G4" s="38" t="s">
        <v>68</v>
      </c>
      <c r="H4" s="14" t="s">
        <v>18</v>
      </c>
    </row>
    <row r="5" spans="1:8" ht="45" x14ac:dyDescent="0.25">
      <c r="A5" s="2" t="s">
        <v>19</v>
      </c>
      <c r="B5" s="2" t="s">
        <v>20</v>
      </c>
      <c r="C5" s="2" t="s">
        <v>21</v>
      </c>
      <c r="D5" s="29" t="s">
        <v>70</v>
      </c>
      <c r="E5" s="21" t="s">
        <v>88</v>
      </c>
      <c r="F5" s="23" t="s">
        <v>96</v>
      </c>
      <c r="G5" s="6">
        <v>1</v>
      </c>
      <c r="H5" s="9" t="s">
        <v>53</v>
      </c>
    </row>
    <row r="6" spans="1:8" x14ac:dyDescent="0.25">
      <c r="A6" s="2"/>
      <c r="B6" s="2"/>
      <c r="C6" s="2" t="s">
        <v>22</v>
      </c>
      <c r="D6" s="29" t="s">
        <v>71</v>
      </c>
      <c r="E6" s="29" t="s">
        <v>89</v>
      </c>
      <c r="F6" s="31" t="s">
        <v>97</v>
      </c>
      <c r="G6" s="4">
        <v>1</v>
      </c>
      <c r="H6" s="12"/>
    </row>
    <row r="7" spans="1:8" x14ac:dyDescent="0.25">
      <c r="A7" s="2"/>
      <c r="B7" s="2"/>
      <c r="C7" s="2" t="s">
        <v>23</v>
      </c>
      <c r="D7" s="29" t="s">
        <v>72</v>
      </c>
      <c r="E7" s="29" t="s">
        <v>90</v>
      </c>
      <c r="F7" s="31" t="s">
        <v>98</v>
      </c>
      <c r="G7" s="17" t="s">
        <v>69</v>
      </c>
      <c r="H7" s="12" t="s">
        <v>54</v>
      </c>
    </row>
    <row r="8" spans="1:8" x14ac:dyDescent="0.25">
      <c r="A8" s="2"/>
      <c r="B8" s="2"/>
      <c r="C8" s="2" t="s">
        <v>24</v>
      </c>
      <c r="D8" s="29" t="s">
        <v>73</v>
      </c>
      <c r="E8" s="21" t="s">
        <v>91</v>
      </c>
      <c r="F8" s="23" t="s">
        <v>99</v>
      </c>
      <c r="G8" s="17" t="s">
        <v>69</v>
      </c>
      <c r="H8" s="12"/>
    </row>
    <row r="9" spans="1:8" ht="33.75" customHeight="1" x14ac:dyDescent="0.25">
      <c r="A9" s="2"/>
      <c r="B9" s="2" t="s">
        <v>25</v>
      </c>
      <c r="C9" s="2" t="s">
        <v>26</v>
      </c>
      <c r="D9" s="33" t="s">
        <v>85</v>
      </c>
      <c r="E9" s="22" t="s">
        <v>92</v>
      </c>
      <c r="F9" s="35" t="s">
        <v>100</v>
      </c>
      <c r="G9" s="17" t="s">
        <v>69</v>
      </c>
      <c r="H9" s="12" t="s">
        <v>55</v>
      </c>
    </row>
    <row r="10" spans="1:8" ht="37.5" customHeight="1" x14ac:dyDescent="0.25">
      <c r="A10" s="2"/>
      <c r="B10" s="3" t="s">
        <v>27</v>
      </c>
      <c r="C10" s="3" t="s">
        <v>28</v>
      </c>
      <c r="D10" s="33" t="s">
        <v>86</v>
      </c>
      <c r="E10" s="22" t="s">
        <v>93</v>
      </c>
      <c r="F10" s="35" t="s">
        <v>101</v>
      </c>
      <c r="G10" s="17" t="s">
        <v>69</v>
      </c>
      <c r="H10" s="8" t="s">
        <v>56</v>
      </c>
    </row>
    <row r="11" spans="1:8" ht="64.5" customHeight="1" x14ac:dyDescent="0.25">
      <c r="A11" s="2"/>
      <c r="B11" s="3" t="s">
        <v>116</v>
      </c>
      <c r="C11" s="2"/>
      <c r="D11" s="4">
        <v>0</v>
      </c>
      <c r="E11" s="6">
        <v>0</v>
      </c>
      <c r="F11" s="6">
        <v>0</v>
      </c>
      <c r="G11" s="18" t="s">
        <v>66</v>
      </c>
      <c r="H11" s="7" t="s">
        <v>57</v>
      </c>
    </row>
    <row r="12" spans="1:8" ht="105.75" customHeight="1" x14ac:dyDescent="0.25">
      <c r="A12" s="3" t="s">
        <v>29</v>
      </c>
      <c r="B12" s="3" t="s">
        <v>30</v>
      </c>
      <c r="C12" s="3" t="s">
        <v>31</v>
      </c>
      <c r="D12" s="11" t="s">
        <v>87</v>
      </c>
      <c r="E12" s="32" t="s">
        <v>94</v>
      </c>
      <c r="F12" s="11" t="s">
        <v>109</v>
      </c>
      <c r="G12" s="18" t="s">
        <v>66</v>
      </c>
      <c r="H12" s="3" t="s">
        <v>58</v>
      </c>
    </row>
    <row r="13" spans="1:8" ht="120.75" customHeight="1" x14ac:dyDescent="0.25">
      <c r="A13" s="2"/>
      <c r="B13" s="3" t="s">
        <v>32</v>
      </c>
      <c r="C13" s="3" t="s">
        <v>33</v>
      </c>
      <c r="D13" s="4">
        <v>0</v>
      </c>
      <c r="E13" s="4">
        <v>0</v>
      </c>
      <c r="F13" s="4">
        <v>0</v>
      </c>
      <c r="G13" s="18" t="s">
        <v>66</v>
      </c>
      <c r="H13" s="3" t="s">
        <v>59</v>
      </c>
    </row>
    <row r="15" spans="1:8" x14ac:dyDescent="0.25">
      <c r="A15" s="37" t="s">
        <v>110</v>
      </c>
      <c r="E15" s="28"/>
    </row>
    <row r="16" spans="1:8" x14ac:dyDescent="0.25">
      <c r="A16" t="s">
        <v>112</v>
      </c>
      <c r="E16" s="28"/>
    </row>
    <row r="17" spans="1:8" x14ac:dyDescent="0.25">
      <c r="A17" t="s">
        <v>111</v>
      </c>
      <c r="E17" s="28"/>
      <c r="H17" s="10"/>
    </row>
    <row r="18" spans="1:8" x14ac:dyDescent="0.25">
      <c r="A18" t="s">
        <v>119</v>
      </c>
    </row>
    <row r="19" spans="1:8" x14ac:dyDescent="0.25">
      <c r="A19" t="s">
        <v>121</v>
      </c>
    </row>
    <row r="20" spans="1:8" x14ac:dyDescent="0.25">
      <c r="A20"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Asia Dividend PAIs Sw</vt:lpstr>
      <vt:lpstr>Asia Dividend PAIs 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Reman</dc:creator>
  <cp:lastModifiedBy>Eva Reman</cp:lastModifiedBy>
  <cp:lastPrinted>2023-12-04T14:28:55Z</cp:lastPrinted>
  <dcterms:created xsi:type="dcterms:W3CDTF">2023-11-20T09:52:34Z</dcterms:created>
  <dcterms:modified xsi:type="dcterms:W3CDTF">2024-05-27T10:59:03Z</dcterms:modified>
</cp:coreProperties>
</file>